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9558B6D-4487-4362-81B2-B516A82066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Ürün Bilgi Form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G20" i="1" l="1"/>
  <c r="G11" i="1"/>
  <c r="H11" i="1" s="1"/>
  <c r="G12" i="1"/>
  <c r="G27" i="1" s="1"/>
  <c r="G16" i="1"/>
  <c r="G31" i="1" s="1"/>
  <c r="G14" i="1"/>
  <c r="G29" i="1" s="1"/>
  <c r="G18" i="1"/>
  <c r="G33" i="1" s="1"/>
  <c r="G26" i="1"/>
  <c r="G13" i="1"/>
  <c r="G28" i="1" s="1"/>
  <c r="G15" i="1"/>
  <c r="G30" i="1" s="1"/>
  <c r="G17" i="1"/>
  <c r="G32" i="1" s="1"/>
  <c r="G19" i="1"/>
  <c r="G34" i="1" s="1"/>
  <c r="G21" i="1"/>
  <c r="G36" i="1" s="1"/>
  <c r="G35" i="1"/>
  <c r="H35" i="1"/>
  <c r="H29" i="1" l="1"/>
  <c r="H12" i="1"/>
  <c r="H27" i="1"/>
  <c r="H14" i="1"/>
  <c r="H26" i="1"/>
  <c r="H16" i="1"/>
  <c r="H15" i="1"/>
  <c r="H34" i="1"/>
  <c r="H21" i="1"/>
  <c r="H13" i="1"/>
  <c r="H31" i="1"/>
  <c r="H36" i="1"/>
  <c r="H28" i="1"/>
  <c r="H19" i="1"/>
  <c r="H33" i="1"/>
  <c r="H18" i="1"/>
  <c r="G22" i="1"/>
  <c r="H17" i="1"/>
  <c r="H32" i="1"/>
  <c r="H20" i="1"/>
  <c r="H30" i="1"/>
</calcChain>
</file>

<file path=xl/sharedStrings.xml><?xml version="1.0" encoding="utf-8"?>
<sst xmlns="http://schemas.openxmlformats.org/spreadsheetml/2006/main" count="60" uniqueCount="47">
  <si>
    <t>KUMSAN DÖKÜM MALZEMELERİ                     SANAYİ VE TİCARET A.Ş.</t>
  </si>
  <si>
    <t>KAB.F.50.R03</t>
  </si>
  <si>
    <t>Ürün Bilgi Formu</t>
  </si>
  <si>
    <t>Ürün Kodu        :</t>
  </si>
  <si>
    <t>Analiz Tarihi</t>
  </si>
  <si>
    <t>Türü</t>
  </si>
  <si>
    <t>İrsaliye No</t>
  </si>
  <si>
    <t>Numune Tarihi</t>
  </si>
  <si>
    <t>Araç Plaka No</t>
  </si>
  <si>
    <t>İÇERİK DEĞERLERİ</t>
  </si>
  <si>
    <t>ELEK DAĞILIM TABLOSU</t>
  </si>
  <si>
    <t>%- Loi (KK)</t>
  </si>
  <si>
    <t>TS.2980-3245</t>
  </si>
  <si>
    <t>AÇIKLIK (mm)</t>
  </si>
  <si>
    <t>AĞIRLIK (gr)</t>
  </si>
  <si>
    <t>AĞIRLIK (%)</t>
  </si>
  <si>
    <t>KÜMÜLATİF AĞIRLIK (%)</t>
  </si>
  <si>
    <t>%- SiO2</t>
  </si>
  <si>
    <t xml:space="preserve">EN 15039 </t>
  </si>
  <si>
    <t>%- AI2O3</t>
  </si>
  <si>
    <t>%- Fe2O3</t>
  </si>
  <si>
    <t>%- TiO2</t>
  </si>
  <si>
    <t>%- CaO</t>
  </si>
  <si>
    <t>%- MgO</t>
  </si>
  <si>
    <t>%- Na2O</t>
  </si>
  <si>
    <t>%- K2O</t>
  </si>
  <si>
    <r>
      <t>Sinterleşme C</t>
    </r>
    <r>
      <rPr>
        <b/>
        <vertAlign val="superscript"/>
        <sz val="7"/>
        <color theme="0"/>
        <rFont val="Arial"/>
        <family val="2"/>
        <charset val="162"/>
      </rPr>
      <t>0</t>
    </r>
  </si>
  <si>
    <t>TS 5426</t>
  </si>
  <si>
    <t>TS 5425/5426</t>
  </si>
  <si>
    <t>Tava</t>
  </si>
  <si>
    <t>%- Nem</t>
  </si>
  <si>
    <t>TS 3084</t>
  </si>
  <si>
    <t>TOPLAM</t>
  </si>
  <si>
    <t>%- Kil</t>
  </si>
  <si>
    <t>PH</t>
  </si>
  <si>
    <t>-</t>
  </si>
  <si>
    <t>AFS</t>
  </si>
  <si>
    <t>OTI</t>
  </si>
  <si>
    <t>İstanbul Tuzla Organize Sanayi Bölgesi    3. Cd. No:1 Tepeören - Tuzla / İSTANBUL</t>
  </si>
  <si>
    <t xml:space="preserve">Telefon : 0216 593 09 57-58 - Faks : 0216 593 09 59 - e-mail : bilgi@kumsandokum.com.tr  / www.kumsandokum.com.tr </t>
  </si>
  <si>
    <t>Kalite Kontrol Şefi</t>
  </si>
  <si>
    <t>Analizi Yapan</t>
  </si>
  <si>
    <t>E.AYGEN</t>
  </si>
  <si>
    <t>Kaolen Kili</t>
  </si>
  <si>
    <t>Kil</t>
  </si>
  <si>
    <t>- 63 Mikron (%)</t>
  </si>
  <si>
    <t>- 45 Mikron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</si>
</sst>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charset val="162"/>
      <scheme val="minor"/>
    </font>
    <font>
      <b/>
      <sz val="8"/>
      <color theme="0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8"/>
      <color theme="3" tint="-0.499984740745262"/>
      <name val="Arial"/>
      <family val="2"/>
      <charset val="162"/>
    </font>
    <font>
      <b/>
      <sz val="9"/>
      <color theme="3" tint="-0.499984740745262"/>
      <name val="Arial"/>
      <family val="2"/>
      <charset val="162"/>
    </font>
    <font>
      <b/>
      <sz val="9"/>
      <name val="Arial"/>
      <family val="2"/>
      <charset val="162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7"/>
      <color theme="0"/>
      <name val="Arial"/>
      <family val="2"/>
      <charset val="162"/>
    </font>
    <font>
      <sz val="6"/>
      <color theme="1"/>
      <name val="Arial"/>
      <family val="2"/>
      <charset val="162"/>
    </font>
    <font>
      <sz val="7"/>
      <color theme="1"/>
      <name val="Arial"/>
      <family val="2"/>
      <charset val="162"/>
    </font>
    <font>
      <b/>
      <vertAlign val="superscript"/>
      <sz val="7"/>
      <color theme="0"/>
      <name val="Arial"/>
      <family val="2"/>
      <charset val="162"/>
    </font>
    <font>
      <sz val="8"/>
      <color theme="0"/>
      <name val="Arial"/>
      <family val="2"/>
      <charset val="162"/>
    </font>
    <font>
      <sz val="9"/>
      <color theme="0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C00000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0" fillId="2" borderId="0" xfId="0" applyFill="1"/>
    <xf numFmtId="0" fontId="6" fillId="2" borderId="0" xfId="0" applyFont="1" applyFill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6" fillId="2" borderId="0" xfId="0" applyFont="1" applyFill="1"/>
    <xf numFmtId="0" fontId="6" fillId="0" borderId="0" xfId="0" applyFont="1"/>
    <xf numFmtId="0" fontId="8" fillId="3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164" fontId="10" fillId="4" borderId="7" xfId="0" applyNumberFormat="1" applyFont="1" applyFill="1" applyBorder="1" applyAlignment="1">
      <alignment horizontal="center" vertical="center"/>
    </xf>
    <xf numFmtId="2" fontId="10" fillId="0" borderId="7" xfId="0" applyNumberFormat="1" applyFont="1" applyBorder="1" applyAlignment="1" applyProtection="1">
      <alignment horizontal="center" vertical="center"/>
      <protection locked="0"/>
    </xf>
    <xf numFmtId="2" fontId="10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center" vertical="center"/>
    </xf>
    <xf numFmtId="2" fontId="8" fillId="3" borderId="7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14" fontId="7" fillId="2" borderId="2" xfId="0" applyNumberFormat="1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left" vertical="center"/>
    </xf>
    <xf numFmtId="49" fontId="8" fillId="3" borderId="7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76460837132222"/>
          <c:y val="0.17489613798275241"/>
          <c:w val="0.82434807007698663"/>
          <c:h val="0.67425371828521463"/>
        </c:manualLayout>
      </c:layout>
      <c:barChart>
        <c:barDir val="col"/>
        <c:grouping val="clustered"/>
        <c:varyColors val="0"/>
        <c:ser>
          <c:idx val="0"/>
          <c:order val="0"/>
          <c:tx>
            <c:v>Tane Dağılımı</c:v>
          </c:tx>
          <c:spPr>
            <a:solidFill>
              <a:schemeClr val="tx2">
                <a:lumMod val="50000"/>
              </a:schemeClr>
            </a:solidFill>
            <a:ln w="19050" cap="sq">
              <a:solidFill>
                <a:srgbClr val="C00000"/>
              </a:solidFill>
              <a:prstDash val="dashDot"/>
            </a:ln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/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'Ürün Bilgi Formu'!$E$11:$E$21</c:f>
              <c:strCache>
                <c:ptCount val="11"/>
                <c:pt idx="0">
                  <c:v>0,180</c:v>
                </c:pt>
                <c:pt idx="1">
                  <c:v>0,125</c:v>
                </c:pt>
                <c:pt idx="2">
                  <c:v>0,090</c:v>
                </c:pt>
                <c:pt idx="3">
                  <c:v>0,063</c:v>
                </c:pt>
                <c:pt idx="4">
                  <c:v>0,045</c:v>
                </c:pt>
                <c:pt idx="5">
                  <c:v>0,025</c:v>
                </c:pt>
                <c:pt idx="6">
                  <c:v>0,020</c:v>
                </c:pt>
                <c:pt idx="7">
                  <c:v>0,015</c:v>
                </c:pt>
                <c:pt idx="8">
                  <c:v>0,010</c:v>
                </c:pt>
                <c:pt idx="9">
                  <c:v>0,005</c:v>
                </c:pt>
                <c:pt idx="10">
                  <c:v>Tava</c:v>
                </c:pt>
              </c:strCache>
            </c:strRef>
          </c:cat>
          <c:val>
            <c:numRef>
              <c:f>'Ürün Bilgi Formu'!$G$11:$G$21</c:f>
              <c:numCache>
                <c:formatCode>0.00</c:formatCode>
                <c:ptCount val="11"/>
                <c:pt idx="0">
                  <c:v>0</c:v>
                </c:pt>
                <c:pt idx="1">
                  <c:v>0.17999999999800356</c:v>
                </c:pt>
                <c:pt idx="2">
                  <c:v>1.5900000000000316</c:v>
                </c:pt>
                <c:pt idx="3">
                  <c:v>3.1300000000000625</c:v>
                </c:pt>
                <c:pt idx="4">
                  <c:v>3.4900000000000695</c:v>
                </c:pt>
                <c:pt idx="5">
                  <c:v>7.350000000000148</c:v>
                </c:pt>
                <c:pt idx="6">
                  <c:v>3.5200000000000684</c:v>
                </c:pt>
                <c:pt idx="7">
                  <c:v>5.3100000000001062</c:v>
                </c:pt>
                <c:pt idx="8">
                  <c:v>9.4400000000001878</c:v>
                </c:pt>
                <c:pt idx="9">
                  <c:v>23.62000000000047</c:v>
                </c:pt>
                <c:pt idx="10">
                  <c:v>42.370000000000843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8-4BBD-AD20-EF2345600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408800"/>
        <c:axId val="502407624"/>
      </c:barChart>
      <c:scatterChart>
        <c:scatterStyle val="smoothMarker"/>
        <c:varyColors val="0"/>
        <c:ser>
          <c:idx val="1"/>
          <c:order val="1"/>
          <c:tx>
            <c:v>Toplam Dağılım</c:v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yVal>
            <c:numRef>
              <c:f>'Ürün Bilgi Formu'!$H$11:$H$21</c:f>
              <c:numCache>
                <c:formatCode>0.00</c:formatCode>
                <c:ptCount val="11"/>
                <c:pt idx="0">
                  <c:v>0</c:v>
                </c:pt>
                <c:pt idx="1">
                  <c:v>0.17999999999800356</c:v>
                </c:pt>
                <c:pt idx="2">
                  <c:v>1.7699999999980351</c:v>
                </c:pt>
                <c:pt idx="3">
                  <c:v>4.8999999999980979</c:v>
                </c:pt>
                <c:pt idx="4">
                  <c:v>8.3899999999981674</c:v>
                </c:pt>
                <c:pt idx="5">
                  <c:v>15.739999999998314</c:v>
                </c:pt>
                <c:pt idx="6">
                  <c:v>19.259999999998382</c:v>
                </c:pt>
                <c:pt idx="7">
                  <c:v>24.569999999998487</c:v>
                </c:pt>
                <c:pt idx="8">
                  <c:v>34.009999999998676</c:v>
                </c:pt>
                <c:pt idx="9">
                  <c:v>57.629999999999143</c:v>
                </c:pt>
                <c:pt idx="10">
                  <c:v>99.999999999999986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D48-4BBD-AD20-EF2345600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408800"/>
        <c:axId val="502407624"/>
      </c:scatterChart>
      <c:catAx>
        <c:axId val="50240880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 pitchFamily="34" charset="0"/>
                <a:ea typeface="Calibri"/>
                <a:cs typeface="Calibri"/>
              </a:defRPr>
            </a:pPr>
            <a:endParaRPr lang="tr-TR"/>
          </a:p>
        </c:txPr>
        <c:crossAx val="502407624"/>
        <c:crosses val="autoZero"/>
        <c:auto val="1"/>
        <c:lblAlgn val="ctr"/>
        <c:lblOffset val="100"/>
        <c:noMultiLvlLbl val="0"/>
      </c:catAx>
      <c:valAx>
        <c:axId val="502407624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0" sourceLinked="1"/>
        <c:majorTickMark val="none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 pitchFamily="34" charset="0"/>
                <a:ea typeface="Calibri"/>
                <a:cs typeface="Calibri"/>
              </a:defRPr>
            </a:pPr>
            <a:endParaRPr lang="tr-TR"/>
          </a:p>
        </c:txPr>
        <c:crossAx val="502408800"/>
        <c:crosses val="autoZero"/>
        <c:crossBetween val="between"/>
        <c:majorUnit val="10"/>
      </c:valAx>
      <c:spPr>
        <a:ln cmpd="sng"/>
        <a:scene3d>
          <a:camera prst="orthographicFront"/>
          <a:lightRig rig="threePt" dir="t"/>
        </a:scene3d>
        <a:sp3d prstMaterial="metal"/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</c:legendEntry>
      <c:layout>
        <c:manualLayout>
          <c:xMode val="edge"/>
          <c:yMode val="edge"/>
          <c:x val="0.17225995309344649"/>
          <c:y val="2.3032643733221586E-2"/>
          <c:w val="0.18853801169591144"/>
          <c:h val="0.13263342082240484"/>
        </c:manualLayout>
      </c:layout>
      <c:overlay val="0"/>
      <c:txPr>
        <a:bodyPr/>
        <a:lstStyle/>
        <a:p>
          <a:pPr>
            <a:defRPr sz="3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tr-T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5" Type="http://schemas.openxmlformats.org/officeDocument/2006/relationships/image" Target="../media/image4.jpe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9525</xdr:rowOff>
    </xdr:from>
    <xdr:to>
      <xdr:col>7</xdr:col>
      <xdr:colOff>695325</xdr:colOff>
      <xdr:row>45</xdr:row>
      <xdr:rowOff>9525</xdr:rowOff>
    </xdr:to>
    <xdr:graphicFrame macro="">
      <xdr:nvGraphicFramePr>
        <xdr:cNvPr id="2" name="7 Grafi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100293</xdr:colOff>
      <xdr:row>0</xdr:row>
      <xdr:rowOff>104775</xdr:rowOff>
    </xdr:from>
    <xdr:to>
      <xdr:col>0</xdr:col>
      <xdr:colOff>956982</xdr:colOff>
      <xdr:row>0</xdr:row>
      <xdr:rowOff>190500</xdr:rowOff>
    </xdr:to>
    <xdr:pic>
      <xdr:nvPicPr>
        <xdr:cNvPr id="3" name="1 Resim" descr="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0293" y="104775"/>
          <a:ext cx="856689" cy="857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402331</xdr:colOff>
      <xdr:row>1</xdr:row>
      <xdr:rowOff>133350</xdr:rowOff>
    </xdr:to>
    <xdr:pic>
      <xdr:nvPicPr>
        <xdr:cNvPr id="4" name="3 Resim" descr="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9050"/>
          <a:ext cx="1450081" cy="581025"/>
        </a:xfrm>
        <a:prstGeom prst="rect">
          <a:avLst/>
        </a:prstGeom>
      </xdr:spPr>
    </xdr:pic>
    <xdr:clientData/>
  </xdr:twoCellAnchor>
  <xdr:twoCellAnchor>
    <xdr:from>
      <xdr:col>0</xdr:col>
      <xdr:colOff>990600</xdr:colOff>
      <xdr:row>49</xdr:row>
      <xdr:rowOff>95250</xdr:rowOff>
    </xdr:from>
    <xdr:to>
      <xdr:col>6</xdr:col>
      <xdr:colOff>183507</xdr:colOff>
      <xdr:row>53</xdr:row>
      <xdr:rowOff>93783</xdr:rowOff>
    </xdr:to>
    <xdr:grpSp>
      <xdr:nvGrpSpPr>
        <xdr:cNvPr id="6" name="Grup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90600" y="9382125"/>
          <a:ext cx="3898257" cy="570033"/>
          <a:chOff x="3697419" y="1888332"/>
          <a:chExt cx="4179897" cy="899971"/>
        </a:xfrm>
      </xdr:grpSpPr>
      <xdr:pic>
        <xdr:nvPicPr>
          <xdr:cNvPr id="7" name="Resim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910037" y="1916214"/>
            <a:ext cx="770163" cy="507652"/>
          </a:xfrm>
          <a:prstGeom prst="rect">
            <a:avLst/>
          </a:prstGeom>
        </xdr:spPr>
      </xdr:pic>
      <xdr:sp macro="" textlink="">
        <xdr:nvSpPr>
          <xdr:cNvPr id="8" name="Dikdörtgen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5880380" y="2423864"/>
            <a:ext cx="821539" cy="364439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tr-T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tr-TR" sz="900" b="1">
                <a:effectLst/>
                <a:latin typeface="Arial" panose="020B0604020202020204" pitchFamily="34" charset="0"/>
                <a:ea typeface="Calibri" panose="020F0502020204030204" pitchFamily="34" charset="0"/>
              </a:rPr>
              <a:t>TS 5425</a:t>
            </a:r>
            <a:endParaRPr lang="tr-TR" sz="900"/>
          </a:p>
        </xdr:txBody>
      </xdr:sp>
      <xdr:pic>
        <xdr:nvPicPr>
          <xdr:cNvPr id="9" name="Resim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64855" y="1888332"/>
            <a:ext cx="812461" cy="535532"/>
          </a:xfrm>
          <a:prstGeom prst="rect">
            <a:avLst/>
          </a:prstGeom>
        </xdr:spPr>
      </xdr:pic>
      <xdr:sp macro="" textlink="">
        <xdr:nvSpPr>
          <xdr:cNvPr id="10" name="Dikdörtgen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7050260" y="2423864"/>
            <a:ext cx="821539" cy="364439"/>
          </a:xfrm>
          <a:prstGeom prst="rect">
            <a:avLst/>
          </a:prstGeom>
        </xdr:spPr>
        <xdr:txBody>
          <a:bodyPr wrap="square">
            <a:spAutoFit/>
          </a:bodyPr>
          <a:lstStyle>
            <a:defPPr>
              <a:defRPr lang="tr-T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tr-TR" sz="900" b="1">
                <a:effectLst/>
                <a:latin typeface="Arial" panose="020B0604020202020204" pitchFamily="34" charset="0"/>
                <a:ea typeface="Calibri" panose="020F0502020204030204" pitchFamily="34" charset="0"/>
              </a:rPr>
              <a:t>TS 5426</a:t>
            </a:r>
            <a:endParaRPr lang="tr-TR" sz="900"/>
          </a:p>
        </xdr:txBody>
      </xdr:sp>
      <xdr:pic>
        <xdr:nvPicPr>
          <xdr:cNvPr id="11" name="Resim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697419" y="1916215"/>
            <a:ext cx="833726" cy="786798"/>
          </a:xfrm>
          <a:prstGeom prst="rect">
            <a:avLst/>
          </a:prstGeom>
        </xdr:spPr>
      </xdr:pic>
      <xdr:pic>
        <xdr:nvPicPr>
          <xdr:cNvPr id="12" name="Resim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23472" y="1916214"/>
            <a:ext cx="881090" cy="78679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tabSelected="1" workbookViewId="0">
      <selection activeCell="N15" sqref="N15"/>
    </sheetView>
  </sheetViews>
  <sheetFormatPr defaultRowHeight="11.25" x14ac:dyDescent="0.2"/>
  <cols>
    <col min="1" max="1" width="15.7109375" style="8" customWidth="1"/>
    <col min="2" max="3" width="10.7109375" style="8" customWidth="1"/>
    <col min="4" max="4" width="10.5703125" style="8" customWidth="1"/>
    <col min="5" max="5" width="12.140625" style="8" customWidth="1"/>
    <col min="6" max="8" width="10.7109375" style="8" customWidth="1"/>
    <col min="9" max="16384" width="9.140625" style="8"/>
  </cols>
  <sheetData>
    <row r="1" spans="1:8" customFormat="1" ht="36.75" customHeight="1" x14ac:dyDescent="0.25">
      <c r="A1" s="1"/>
      <c r="B1" s="1"/>
      <c r="C1" s="35" t="s">
        <v>0</v>
      </c>
      <c r="D1" s="35"/>
      <c r="E1" s="35"/>
      <c r="F1" s="35"/>
      <c r="G1" s="35"/>
      <c r="H1" s="35"/>
    </row>
    <row r="2" spans="1:8" customFormat="1" ht="24.75" customHeight="1" thickBot="1" x14ac:dyDescent="0.3">
      <c r="A2" s="36" t="s">
        <v>1</v>
      </c>
      <c r="B2" s="36"/>
      <c r="C2" s="2"/>
      <c r="D2" s="2"/>
      <c r="E2" s="37" t="s">
        <v>2</v>
      </c>
      <c r="F2" s="37"/>
      <c r="G2" s="37"/>
      <c r="H2" s="37"/>
    </row>
    <row r="3" spans="1:8" customFormat="1" ht="9.75" customHeight="1" thickTop="1" x14ac:dyDescent="0.25">
      <c r="A3" s="3"/>
      <c r="B3" s="3"/>
      <c r="C3" s="3"/>
      <c r="D3" s="3"/>
      <c r="E3" s="4"/>
      <c r="F3" s="3"/>
      <c r="G3" s="3"/>
      <c r="H3" s="3"/>
    </row>
    <row r="4" spans="1:8" customFormat="1" ht="15" x14ac:dyDescent="0.25">
      <c r="A4" s="5" t="s">
        <v>40</v>
      </c>
      <c r="B4" s="27"/>
      <c r="C4" s="27"/>
      <c r="D4" s="3"/>
      <c r="E4" s="6" t="s">
        <v>3</v>
      </c>
      <c r="F4" s="38" t="s">
        <v>43</v>
      </c>
      <c r="G4" s="38"/>
      <c r="H4" s="4"/>
    </row>
    <row r="5" spans="1:8" customFormat="1" ht="15" x14ac:dyDescent="0.25">
      <c r="A5" s="5" t="s">
        <v>41</v>
      </c>
      <c r="B5" s="27" t="s">
        <v>42</v>
      </c>
      <c r="C5" s="27"/>
      <c r="D5" s="3"/>
      <c r="E5" s="5" t="s">
        <v>4</v>
      </c>
      <c r="F5" s="26">
        <v>45281</v>
      </c>
      <c r="G5" s="26"/>
      <c r="H5" s="4"/>
    </row>
    <row r="6" spans="1:8" customFormat="1" ht="15" x14ac:dyDescent="0.25">
      <c r="A6" s="5" t="s">
        <v>5</v>
      </c>
      <c r="B6" s="26" t="s">
        <v>44</v>
      </c>
      <c r="C6" s="27"/>
      <c r="D6" s="3"/>
      <c r="E6" s="5" t="s">
        <v>6</v>
      </c>
      <c r="F6" s="28"/>
      <c r="G6" s="28"/>
      <c r="H6" s="4"/>
    </row>
    <row r="7" spans="1:8" customFormat="1" ht="15" x14ac:dyDescent="0.25">
      <c r="A7" s="5" t="s">
        <v>7</v>
      </c>
      <c r="B7" s="26">
        <v>45281</v>
      </c>
      <c r="C7" s="26"/>
      <c r="D7" s="3"/>
      <c r="E7" s="5" t="s">
        <v>8</v>
      </c>
      <c r="F7" s="28"/>
      <c r="G7" s="28"/>
      <c r="H7" s="4"/>
    </row>
    <row r="8" spans="1:8" customFormat="1" ht="11.25" customHeight="1" x14ac:dyDescent="0.25">
      <c r="A8" s="3"/>
      <c r="B8" s="3"/>
      <c r="C8" s="3"/>
      <c r="D8" s="3"/>
      <c r="E8" s="3"/>
      <c r="F8" s="3"/>
      <c r="G8" s="3"/>
      <c r="H8" s="3"/>
    </row>
    <row r="9" spans="1:8" ht="18.95" customHeight="1" x14ac:dyDescent="0.2">
      <c r="A9" s="29" t="s">
        <v>9</v>
      </c>
      <c r="B9" s="30"/>
      <c r="C9" s="31"/>
      <c r="D9" s="7"/>
      <c r="E9" s="32" t="s">
        <v>10</v>
      </c>
      <c r="F9" s="33"/>
      <c r="G9" s="33"/>
      <c r="H9" s="34"/>
    </row>
    <row r="10" spans="1:8" ht="18.95" customHeight="1" x14ac:dyDescent="0.2">
      <c r="A10" s="9" t="s">
        <v>11</v>
      </c>
      <c r="B10" s="10" t="s">
        <v>12</v>
      </c>
      <c r="C10" s="11">
        <v>12.39</v>
      </c>
      <c r="D10" s="7"/>
      <c r="E10" s="12" t="s">
        <v>13</v>
      </c>
      <c r="F10" s="12" t="s">
        <v>14</v>
      </c>
      <c r="G10" s="12" t="s">
        <v>15</v>
      </c>
      <c r="H10" s="13" t="s">
        <v>16</v>
      </c>
    </row>
    <row r="11" spans="1:8" ht="18.95" customHeight="1" x14ac:dyDescent="0.2">
      <c r="A11" s="9" t="s">
        <v>17</v>
      </c>
      <c r="B11" s="10" t="s">
        <v>18</v>
      </c>
      <c r="C11" s="11">
        <v>53.045999999999999</v>
      </c>
      <c r="D11" s="7"/>
      <c r="E11" s="14">
        <v>0.18</v>
      </c>
      <c r="F11" s="15">
        <v>0</v>
      </c>
      <c r="G11" s="16">
        <f>IFERROR((F11/$F$22)*100,0)</f>
        <v>0</v>
      </c>
      <c r="H11" s="16">
        <f>SUM($G$11:G11)</f>
        <v>0</v>
      </c>
    </row>
    <row r="12" spans="1:8" ht="18.95" customHeight="1" x14ac:dyDescent="0.2">
      <c r="A12" s="9" t="s">
        <v>19</v>
      </c>
      <c r="B12" s="10" t="s">
        <v>18</v>
      </c>
      <c r="C12" s="11">
        <v>29.36</v>
      </c>
      <c r="D12" s="7"/>
      <c r="E12" s="14">
        <v>0.125</v>
      </c>
      <c r="F12" s="15">
        <v>0.17999999999799998</v>
      </c>
      <c r="G12" s="16">
        <f t="shared" ref="G12:G21" si="0">IFERROR((F12/$F$22)*100,0)</f>
        <v>0.17999999999800356</v>
      </c>
      <c r="H12" s="16">
        <f>SUM($G$11:G12)</f>
        <v>0.17999999999800356</v>
      </c>
    </row>
    <row r="13" spans="1:8" ht="18.95" customHeight="1" x14ac:dyDescent="0.2">
      <c r="A13" s="9" t="s">
        <v>20</v>
      </c>
      <c r="B13" s="10" t="s">
        <v>18</v>
      </c>
      <c r="C13" s="11">
        <v>2.649</v>
      </c>
      <c r="D13" s="7"/>
      <c r="E13" s="14">
        <v>0.09</v>
      </c>
      <c r="F13" s="15">
        <v>1.59</v>
      </c>
      <c r="G13" s="16">
        <f t="shared" si="0"/>
        <v>1.5900000000000316</v>
      </c>
      <c r="H13" s="16">
        <f>SUM($G$11:G13)</f>
        <v>1.7699999999980351</v>
      </c>
    </row>
    <row r="14" spans="1:8" ht="18.95" customHeight="1" x14ac:dyDescent="0.2">
      <c r="A14" s="9" t="s">
        <v>21</v>
      </c>
      <c r="B14" s="10" t="s">
        <v>18</v>
      </c>
      <c r="C14" s="11">
        <v>1.306</v>
      </c>
      <c r="D14" s="7"/>
      <c r="E14" s="14">
        <v>6.3E-2</v>
      </c>
      <c r="F14" s="15">
        <v>3.1300000000000003</v>
      </c>
      <c r="G14" s="16">
        <f t="shared" si="0"/>
        <v>3.1300000000000625</v>
      </c>
      <c r="H14" s="16">
        <f>SUM($G$11:G14)</f>
        <v>4.8999999999980979</v>
      </c>
    </row>
    <row r="15" spans="1:8" ht="18.95" customHeight="1" x14ac:dyDescent="0.2">
      <c r="A15" s="9" t="s">
        <v>22</v>
      </c>
      <c r="B15" s="10" t="s">
        <v>18</v>
      </c>
      <c r="C15" s="11">
        <v>0.14799999999999999</v>
      </c>
      <c r="D15" s="7"/>
      <c r="E15" s="14">
        <v>4.4999999999999998E-2</v>
      </c>
      <c r="F15" s="15">
        <v>3.49</v>
      </c>
      <c r="G15" s="16">
        <f t="shared" si="0"/>
        <v>3.4900000000000695</v>
      </c>
      <c r="H15" s="16">
        <f>SUM($G$11:G15)</f>
        <v>8.3899999999981674</v>
      </c>
    </row>
    <row r="16" spans="1:8" ht="18.95" customHeight="1" x14ac:dyDescent="0.2">
      <c r="A16" s="9" t="s">
        <v>23</v>
      </c>
      <c r="B16" s="10" t="s">
        <v>18</v>
      </c>
      <c r="C16" s="11" t="s">
        <v>35</v>
      </c>
      <c r="D16" s="7"/>
      <c r="E16" s="14">
        <v>2.5000000000000001E-2</v>
      </c>
      <c r="F16" s="15">
        <v>7.3500000000000014</v>
      </c>
      <c r="G16" s="16">
        <f t="shared" si="0"/>
        <v>7.350000000000148</v>
      </c>
      <c r="H16" s="16">
        <f>SUM($G$11:G16)</f>
        <v>15.739999999998314</v>
      </c>
    </row>
    <row r="17" spans="1:8" s="17" customFormat="1" ht="18.95" customHeight="1" x14ac:dyDescent="0.25">
      <c r="A17" s="9" t="s">
        <v>24</v>
      </c>
      <c r="B17" s="10" t="s">
        <v>18</v>
      </c>
      <c r="C17" s="11" t="s">
        <v>35</v>
      </c>
      <c r="D17" s="4"/>
      <c r="E17" s="14">
        <v>0.02</v>
      </c>
      <c r="F17" s="15">
        <v>3.5199999999999982</v>
      </c>
      <c r="G17" s="16">
        <f t="shared" si="0"/>
        <v>3.5200000000000684</v>
      </c>
      <c r="H17" s="16">
        <f>SUM($G$11:G17)</f>
        <v>19.259999999998382</v>
      </c>
    </row>
    <row r="18" spans="1:8" s="17" customFormat="1" ht="18.95" customHeight="1" x14ac:dyDescent="0.25">
      <c r="A18" s="9" t="s">
        <v>25</v>
      </c>
      <c r="B18" s="10" t="s">
        <v>18</v>
      </c>
      <c r="C18" s="11">
        <v>1.101</v>
      </c>
      <c r="D18" s="4"/>
      <c r="E18" s="14">
        <v>1.4999999999999999E-2</v>
      </c>
      <c r="F18" s="15">
        <v>5.3100000000000005</v>
      </c>
      <c r="G18" s="16">
        <f t="shared" si="0"/>
        <v>5.3100000000001062</v>
      </c>
      <c r="H18" s="16">
        <f>SUM($G$11:G18)</f>
        <v>24.569999999998487</v>
      </c>
    </row>
    <row r="19" spans="1:8" s="17" customFormat="1" ht="18.95" customHeight="1" x14ac:dyDescent="0.25">
      <c r="A19" s="9" t="s">
        <v>26</v>
      </c>
      <c r="B19" s="10" t="s">
        <v>27</v>
      </c>
      <c r="C19" s="11"/>
      <c r="D19" s="4"/>
      <c r="E19" s="14">
        <v>0.01</v>
      </c>
      <c r="F19" s="15">
        <v>9.4400000000000013</v>
      </c>
      <c r="G19" s="16">
        <f t="shared" si="0"/>
        <v>9.4400000000001878</v>
      </c>
      <c r="H19" s="16">
        <f>SUM($G$11:G19)</f>
        <v>34.009999999998676</v>
      </c>
    </row>
    <row r="20" spans="1:8" s="17" customFormat="1" ht="18.95" customHeight="1" x14ac:dyDescent="0.25">
      <c r="A20" s="39" t="s">
        <v>45</v>
      </c>
      <c r="B20" s="10" t="s">
        <v>28</v>
      </c>
      <c r="C20" s="18">
        <v>95.1</v>
      </c>
      <c r="D20" s="4"/>
      <c r="E20" s="14">
        <v>5.0000000000000001E-3</v>
      </c>
      <c r="F20" s="15">
        <v>23.62</v>
      </c>
      <c r="G20" s="16">
        <f t="shared" si="0"/>
        <v>23.62000000000047</v>
      </c>
      <c r="H20" s="16">
        <f>SUM($G$11:G20)</f>
        <v>57.629999999999143</v>
      </c>
    </row>
    <row r="21" spans="1:8" s="17" customFormat="1" ht="18.95" customHeight="1" x14ac:dyDescent="0.25">
      <c r="A21" s="39" t="s">
        <v>46</v>
      </c>
      <c r="B21" s="10" t="s">
        <v>28</v>
      </c>
      <c r="C21" s="18">
        <v>91.61</v>
      </c>
      <c r="D21" s="4"/>
      <c r="E21" s="14" t="s">
        <v>29</v>
      </c>
      <c r="F21" s="15">
        <v>42.37</v>
      </c>
      <c r="G21" s="16">
        <f t="shared" si="0"/>
        <v>42.370000000000843</v>
      </c>
      <c r="H21" s="16">
        <f>SUM($G$11:G21)</f>
        <v>99.999999999999986</v>
      </c>
    </row>
    <row r="22" spans="1:8" s="17" customFormat="1" ht="18.95" customHeight="1" x14ac:dyDescent="0.25">
      <c r="A22" s="9" t="s">
        <v>30</v>
      </c>
      <c r="B22" s="10" t="s">
        <v>31</v>
      </c>
      <c r="C22" s="11"/>
      <c r="D22" s="4"/>
      <c r="E22" s="19" t="s">
        <v>32</v>
      </c>
      <c r="F22" s="20">
        <f>SUM(F11:F21)</f>
        <v>99.99999999999801</v>
      </c>
      <c r="G22" s="20">
        <f>SUM(G11:G21)</f>
        <v>99.999999999999986</v>
      </c>
      <c r="H22" s="20"/>
    </row>
    <row r="23" spans="1:8" s="17" customFormat="1" ht="18.95" customHeight="1" x14ac:dyDescent="0.25">
      <c r="A23" s="9" t="s">
        <v>33</v>
      </c>
      <c r="B23" s="10" t="s">
        <v>28</v>
      </c>
      <c r="C23" s="11"/>
      <c r="D23" s="4"/>
      <c r="E23" s="19"/>
      <c r="F23" s="20"/>
      <c r="G23" s="20"/>
      <c r="H23" s="20"/>
    </row>
    <row r="24" spans="1:8" s="17" customFormat="1" ht="18.95" customHeight="1" x14ac:dyDescent="0.25">
      <c r="A24" s="9" t="s">
        <v>34</v>
      </c>
      <c r="B24" s="10" t="s">
        <v>35</v>
      </c>
      <c r="C24" s="11"/>
      <c r="E24" s="19"/>
      <c r="F24" s="20"/>
      <c r="G24" s="20"/>
      <c r="H24" s="20"/>
    </row>
    <row r="25" spans="1:8" s="17" customFormat="1" ht="11.25" customHeight="1" x14ac:dyDescent="0.25">
      <c r="E25" s="21" t="s">
        <v>36</v>
      </c>
      <c r="F25" s="21" t="s">
        <v>37</v>
      </c>
      <c r="G25" s="21" t="s">
        <v>36</v>
      </c>
      <c r="H25" s="21" t="s">
        <v>37</v>
      </c>
    </row>
    <row r="26" spans="1:8" s="17" customFormat="1" ht="11.25" customHeight="1" x14ac:dyDescent="0.25">
      <c r="E26" s="22">
        <v>6</v>
      </c>
      <c r="F26" s="22">
        <v>1673</v>
      </c>
      <c r="G26" s="22">
        <f t="shared" ref="G26:G36" si="1">G11*E26</f>
        <v>0</v>
      </c>
      <c r="H26" s="22">
        <f t="shared" ref="H26:H36" si="2">F26*G11</f>
        <v>0</v>
      </c>
    </row>
    <row r="27" spans="1:8" s="17" customFormat="1" ht="11.25" customHeight="1" x14ac:dyDescent="0.25">
      <c r="E27" s="22">
        <v>9</v>
      </c>
      <c r="F27" s="22">
        <v>1183</v>
      </c>
      <c r="G27" s="22">
        <f t="shared" si="1"/>
        <v>1.619999999982032</v>
      </c>
      <c r="H27" s="22">
        <f t="shared" si="2"/>
        <v>212.93999999763821</v>
      </c>
    </row>
    <row r="28" spans="1:8" s="17" customFormat="1" ht="11.25" customHeight="1" x14ac:dyDescent="0.25">
      <c r="E28" s="22">
        <v>15</v>
      </c>
      <c r="F28" s="22">
        <v>843</v>
      </c>
      <c r="G28" s="22">
        <f t="shared" si="1"/>
        <v>23.850000000000474</v>
      </c>
      <c r="H28" s="22">
        <f t="shared" si="2"/>
        <v>1340.3700000000267</v>
      </c>
    </row>
    <row r="29" spans="1:8" s="17" customFormat="1" ht="11.25" customHeight="1" x14ac:dyDescent="0.25">
      <c r="E29" s="22">
        <v>25</v>
      </c>
      <c r="F29" s="22">
        <v>600</v>
      </c>
      <c r="G29" s="22">
        <f t="shared" si="1"/>
        <v>78.250000000001563</v>
      </c>
      <c r="H29" s="22">
        <f t="shared" si="2"/>
        <v>1878.0000000000375</v>
      </c>
    </row>
    <row r="30" spans="1:8" ht="11.25" customHeight="1" x14ac:dyDescent="0.2">
      <c r="E30" s="22">
        <v>35</v>
      </c>
      <c r="F30" s="22">
        <v>420</v>
      </c>
      <c r="G30" s="22">
        <f t="shared" si="1"/>
        <v>122.15000000000244</v>
      </c>
      <c r="H30" s="22">
        <f t="shared" si="2"/>
        <v>1465.8000000000293</v>
      </c>
    </row>
    <row r="31" spans="1:8" ht="11.25" customHeight="1" x14ac:dyDescent="0.2">
      <c r="E31" s="22">
        <v>45</v>
      </c>
      <c r="F31" s="22">
        <v>300</v>
      </c>
      <c r="G31" s="22">
        <f t="shared" si="1"/>
        <v>330.75000000000665</v>
      </c>
      <c r="H31" s="22">
        <f t="shared" si="2"/>
        <v>2205.0000000000446</v>
      </c>
    </row>
    <row r="32" spans="1:8" ht="11.25" customHeight="1" x14ac:dyDescent="0.2">
      <c r="E32" s="22">
        <v>60</v>
      </c>
      <c r="F32" s="22">
        <v>212</v>
      </c>
      <c r="G32" s="22">
        <f t="shared" si="1"/>
        <v>211.20000000000411</v>
      </c>
      <c r="H32" s="22">
        <f t="shared" si="2"/>
        <v>746.24000000001445</v>
      </c>
    </row>
    <row r="33" spans="1:8" ht="11.25" customHeight="1" x14ac:dyDescent="0.2">
      <c r="E33" s="22">
        <v>81</v>
      </c>
      <c r="F33" s="22">
        <v>150</v>
      </c>
      <c r="G33" s="22">
        <f t="shared" si="1"/>
        <v>430.1100000000086</v>
      </c>
      <c r="H33" s="22">
        <f t="shared" si="2"/>
        <v>796.50000000001592</v>
      </c>
    </row>
    <row r="34" spans="1:8" ht="11.25" customHeight="1" x14ac:dyDescent="0.2">
      <c r="E34" s="22">
        <v>118</v>
      </c>
      <c r="F34" s="22">
        <v>106</v>
      </c>
      <c r="G34" s="22">
        <f t="shared" si="1"/>
        <v>1113.9200000000221</v>
      </c>
      <c r="H34" s="22">
        <f t="shared" si="2"/>
        <v>1000.6400000000199</v>
      </c>
    </row>
    <row r="35" spans="1:8" ht="11.25" customHeight="1" x14ac:dyDescent="0.2">
      <c r="E35" s="22">
        <v>164</v>
      </c>
      <c r="F35" s="22">
        <v>75</v>
      </c>
      <c r="G35" s="22">
        <f t="shared" si="1"/>
        <v>3873.6800000000771</v>
      </c>
      <c r="H35" s="22">
        <f t="shared" si="2"/>
        <v>1771.5000000000352</v>
      </c>
    </row>
    <row r="36" spans="1:8" ht="11.25" customHeight="1" x14ac:dyDescent="0.2">
      <c r="E36" s="22">
        <v>275</v>
      </c>
      <c r="F36" s="22">
        <v>35</v>
      </c>
      <c r="G36" s="22">
        <f t="shared" si="1"/>
        <v>11651.750000000231</v>
      </c>
      <c r="H36" s="22">
        <f t="shared" si="2"/>
        <v>1482.9500000000296</v>
      </c>
    </row>
    <row r="37" spans="1:8" ht="11.25" customHeight="1" x14ac:dyDescent="0.2"/>
    <row r="38" spans="1:8" ht="11.25" customHeight="1" x14ac:dyDescent="0.2"/>
    <row r="39" spans="1:8" ht="11.25" customHeight="1" x14ac:dyDescent="0.2"/>
    <row r="40" spans="1:8" ht="11.25" customHeight="1" x14ac:dyDescent="0.2"/>
    <row r="41" spans="1:8" ht="11.25" customHeight="1" x14ac:dyDescent="0.2"/>
    <row r="42" spans="1:8" ht="11.25" customHeight="1" x14ac:dyDescent="0.2"/>
    <row r="43" spans="1:8" ht="11.25" customHeight="1" x14ac:dyDescent="0.2"/>
    <row r="44" spans="1:8" ht="11.25" customHeight="1" x14ac:dyDescent="0.2"/>
    <row r="45" spans="1:8" ht="11.25" customHeight="1" x14ac:dyDescent="0.2"/>
    <row r="46" spans="1:8" ht="11.25" customHeight="1" x14ac:dyDescent="0.2">
      <c r="A46" s="7"/>
      <c r="B46" s="7"/>
      <c r="C46" s="7"/>
      <c r="D46" s="7"/>
      <c r="E46" s="7"/>
      <c r="F46" s="7"/>
      <c r="G46" s="7"/>
      <c r="H46" s="7"/>
    </row>
    <row r="47" spans="1:8" customFormat="1" ht="15" x14ac:dyDescent="0.25">
      <c r="A47" s="23" t="s">
        <v>38</v>
      </c>
      <c r="B47" s="24"/>
      <c r="C47" s="24"/>
      <c r="D47" s="24"/>
      <c r="E47" s="24"/>
      <c r="F47" s="24"/>
      <c r="G47" s="24"/>
      <c r="H47" s="25"/>
    </row>
    <row r="48" spans="1:8" customFormat="1" ht="15" x14ac:dyDescent="0.25">
      <c r="A48" s="23" t="s">
        <v>39</v>
      </c>
      <c r="B48" s="24"/>
      <c r="C48" s="24"/>
      <c r="D48" s="24"/>
      <c r="E48" s="24"/>
      <c r="F48" s="24"/>
      <c r="G48" s="24"/>
      <c r="H48" s="25"/>
    </row>
    <row r="67" ht="11.25" customHeight="1" x14ac:dyDescent="0.2"/>
  </sheetData>
  <mergeCells count="15">
    <mergeCell ref="B5:C5"/>
    <mergeCell ref="F5:G5"/>
    <mergeCell ref="C1:H1"/>
    <mergeCell ref="A2:B2"/>
    <mergeCell ref="E2:H2"/>
    <mergeCell ref="B4:C4"/>
    <mergeCell ref="F4:G4"/>
    <mergeCell ref="A47:H47"/>
    <mergeCell ref="A48:H48"/>
    <mergeCell ref="B6:C6"/>
    <mergeCell ref="F6:G6"/>
    <mergeCell ref="B7:C7"/>
    <mergeCell ref="F7:G7"/>
    <mergeCell ref="A9:C9"/>
    <mergeCell ref="E9:H9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Footer>&amp;L&amp;"Arial Black,Normal"&amp;8AFS : Amerika Dökümcüler Birliği Standart Numarası
O.T.İ : Ortalama Tane İriliği (mikro metre)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Ürün Bilgi Formu</vt:lpstr>
    </vt:vector>
  </TitlesOfParts>
  <Company>KUMSAN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KUMSAN</dc:creator>
  <cp:lastModifiedBy>Mesut YILMAZ</cp:lastModifiedBy>
  <cp:lastPrinted>2023-05-25T08:26:20Z</cp:lastPrinted>
  <dcterms:created xsi:type="dcterms:W3CDTF">2016-05-26T14:15:50Z</dcterms:created>
  <dcterms:modified xsi:type="dcterms:W3CDTF">2023-12-21T12:01:50Z</dcterms:modified>
</cp:coreProperties>
</file>